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T:\_PARTAGE_\EXPLOITATION\Acceptation_Dechets\"/>
    </mc:Choice>
  </mc:AlternateContent>
  <xr:revisionPtr revIDLastSave="0" documentId="13_ncr:1_{6A08F4E2-5BDC-46DE-BE8A-3AFDB9B6DE1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FID CAD" sheetId="1" r:id="rId1"/>
    <sheet name="Feuil1" sheetId="2" state="hidden" r:id="rId2"/>
  </sheets>
  <definedNames>
    <definedName name="_xlnm.Print_Area" localSheetId="0">'FID CAD'!$B$1:$I$58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E28" i="1"/>
  <c r="H21" i="1" l="1"/>
  <c r="H22" i="1" s="1"/>
  <c r="B34" i="2" l="1"/>
  <c r="B33" i="2"/>
  <c r="B30" i="2"/>
  <c r="B31" i="2"/>
  <c r="B32" i="2"/>
  <c r="D24" i="1"/>
  <c r="F24" i="1"/>
  <c r="F48" i="1"/>
  <c r="C30" i="2" l="1"/>
</calcChain>
</file>

<file path=xl/sharedStrings.xml><?xml version="1.0" encoding="utf-8"?>
<sst xmlns="http://schemas.openxmlformats.org/spreadsheetml/2006/main" count="98" uniqueCount="78">
  <si>
    <t xml:space="preserve">Raison sociale :   </t>
  </si>
  <si>
    <t xml:space="preserve">Activité principale :   </t>
  </si>
  <si>
    <t xml:space="preserve">Code postal/Commune :   </t>
  </si>
  <si>
    <t xml:space="preserve">e-mail :   </t>
  </si>
  <si>
    <t xml:space="preserve">Adresse de facturation :   </t>
  </si>
  <si>
    <t> </t>
  </si>
  <si>
    <t>% sur brut</t>
  </si>
  <si>
    <t>kCal/kg brut</t>
  </si>
  <si>
    <t>mg/kg MS</t>
  </si>
  <si>
    <t>% sur MS</t>
  </si>
  <si>
    <t>Pathogènes présents</t>
  </si>
  <si>
    <t>1) - IDENTIFICATION DU PRODUCTEUR OU DETENTEUR</t>
  </si>
  <si>
    <t>2) - IDENTIFICATION DU REMETTANT à FACTURER (si différent du producteur)</t>
  </si>
  <si>
    <t xml:space="preserve">3) - IDENTIFICATION DU TRANSPORTEUR </t>
  </si>
  <si>
    <t>4) - IDENTIFICATION DU DECHET</t>
  </si>
  <si>
    <t>5) - DONNEES DE SECURITE</t>
  </si>
  <si>
    <t xml:space="preserve">6) - RESPONSABILITE : </t>
  </si>
  <si>
    <t xml:space="preserve">Fait à : </t>
  </si>
  <si>
    <t xml:space="preserve">Le : </t>
  </si>
  <si>
    <t>CERTIFICAT D’ACCEPTATION DE TRAITEMENT À LA S.A.V.E.</t>
  </si>
  <si>
    <t xml:space="preserve">Conditionnement : </t>
  </si>
  <si>
    <r>
      <t>Code nomenclature :</t>
    </r>
    <r>
      <rPr>
        <sz val="11"/>
        <color theme="1"/>
        <rFont val="Arial"/>
        <family val="2"/>
      </rPr>
      <t xml:space="preserve"> </t>
    </r>
    <r>
      <rPr>
        <sz val="10"/>
        <color indexed="8"/>
        <rFont val="Arial"/>
        <family val="2"/>
      </rPr>
      <t>(6 chiffres)</t>
    </r>
  </si>
  <si>
    <t xml:space="preserve">Soufre total </t>
  </si>
  <si>
    <t xml:space="preserve">Chlore total </t>
  </si>
  <si>
    <t xml:space="preserve">Nom du contact / tél.  :   </t>
  </si>
  <si>
    <t xml:space="preserve">Adresse production :   </t>
  </si>
  <si>
    <t>Régulière</t>
  </si>
  <si>
    <t>Choisir</t>
  </si>
  <si>
    <t>Données d'Analyse</t>
  </si>
  <si>
    <t>Corps étrangers</t>
  </si>
  <si>
    <t>Cadmium &gt; 3 mg/kg MS</t>
  </si>
  <si>
    <t>Mercure &gt; 2 mg/kg MS</t>
  </si>
  <si>
    <t>Chrome &gt; 120 mg/kg MS</t>
  </si>
  <si>
    <t>Cuivre &gt; 300 mg/kg MS</t>
  </si>
  <si>
    <t>Nickel &gt; 60 mg/kg MS</t>
  </si>
  <si>
    <t>Zinc &gt; 600 mg/kg MS</t>
  </si>
  <si>
    <t>Plomb &gt; 180 mg/kg MS</t>
  </si>
  <si>
    <t>Total PCB &gt; 0,8 mg/kg MS</t>
  </si>
  <si>
    <t xml:space="preserve">Recommandation spécifique : </t>
  </si>
  <si>
    <t>Choisir :</t>
  </si>
  <si>
    <t>Irritant</t>
  </si>
  <si>
    <t>Toxique</t>
  </si>
  <si>
    <t>Nocif</t>
  </si>
  <si>
    <t>Ponctuelle</t>
  </si>
  <si>
    <t xml:space="preserve">Taux de Cendres </t>
  </si>
  <si>
    <r>
      <t>Nom</t>
    </r>
    <r>
      <rPr>
        <b/>
        <sz val="11"/>
        <color indexed="8"/>
        <rFont val="Arial"/>
        <family val="2"/>
      </rPr>
      <t xml:space="preserve">  du déchet : </t>
    </r>
  </si>
  <si>
    <t xml:space="preserve">Activité génératrice : </t>
  </si>
  <si>
    <t xml:space="preserve">La production est : </t>
  </si>
  <si>
    <t xml:space="preserve">Siccité : </t>
  </si>
  <si>
    <t>Pouvoir calorifique</t>
  </si>
  <si>
    <t>DÉPASSEMENT NFU 44-095</t>
  </si>
  <si>
    <t xml:space="preserve">Mesure : </t>
  </si>
  <si>
    <r>
      <t xml:space="preserve">Fer </t>
    </r>
    <r>
      <rPr>
        <sz val="9"/>
        <color indexed="8"/>
        <rFont val="Arial"/>
        <family val="2"/>
      </rPr>
      <t>(Fe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O</t>
    </r>
    <r>
      <rPr>
        <vertAlign val="sub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 xml:space="preserve">) </t>
    </r>
  </si>
  <si>
    <r>
      <t xml:space="preserve">Phosphore </t>
    </r>
    <r>
      <rPr>
        <sz val="9"/>
        <color indexed="8"/>
        <rFont val="Arial"/>
        <family val="2"/>
      </rPr>
      <t>(P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O</t>
    </r>
    <r>
      <rPr>
        <vertAlign val="subscript"/>
        <sz val="9"/>
        <color indexed="8"/>
        <rFont val="Arial"/>
        <family val="2"/>
      </rPr>
      <t>5</t>
    </r>
    <r>
      <rPr>
        <sz val="9"/>
        <color indexed="8"/>
        <rFont val="Arial"/>
        <family val="2"/>
      </rPr>
      <t xml:space="preserve">) </t>
    </r>
  </si>
  <si>
    <r>
      <t xml:space="preserve">Sodium </t>
    </r>
    <r>
      <rPr>
        <sz val="9"/>
        <color indexed="8"/>
        <rFont val="Arial"/>
        <family val="2"/>
      </rPr>
      <t>(Na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O) </t>
    </r>
  </si>
  <si>
    <r>
      <t xml:space="preserve">Potassium </t>
    </r>
    <r>
      <rPr>
        <sz val="9"/>
        <color indexed="8"/>
        <rFont val="Arial"/>
        <family val="2"/>
      </rPr>
      <t>(K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O) </t>
    </r>
  </si>
  <si>
    <r>
      <t xml:space="preserve">Aluminium </t>
    </r>
    <r>
      <rPr>
        <sz val="9"/>
        <color indexed="8"/>
        <rFont val="Arial"/>
        <family val="2"/>
      </rPr>
      <t>(Al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>O</t>
    </r>
    <r>
      <rPr>
        <vertAlign val="sub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 xml:space="preserve">) </t>
    </r>
  </si>
  <si>
    <r>
      <t>Magnésium</t>
    </r>
    <r>
      <rPr>
        <sz val="9"/>
        <color indexed="8"/>
        <rFont val="Arial"/>
        <family val="2"/>
      </rPr>
      <t xml:space="preserve"> (MgO) </t>
    </r>
  </si>
  <si>
    <r>
      <t xml:space="preserve">Calcium </t>
    </r>
    <r>
      <rPr>
        <sz val="9"/>
        <color indexed="8"/>
        <rFont val="Arial"/>
        <family val="2"/>
      </rPr>
      <t xml:space="preserve">(CaO) </t>
    </r>
  </si>
  <si>
    <t xml:space="preserve">signature : </t>
  </si>
  <si>
    <t xml:space="preserve">Nom signataire : </t>
  </si>
  <si>
    <t xml:space="preserve">le déchet est-il : </t>
  </si>
  <si>
    <t xml:space="preserve">signataire : </t>
  </si>
  <si>
    <t>des données analytique fournies, des dispositions réglementaires en vigueur (notamment radioactives), des planifications convenues, et de la conformité des livraisons (notamment pour les corps étrangers).</t>
  </si>
  <si>
    <t>SAVE accepte la prise en charge de ce déchet à l'usine de Cornillé, selon ses conditions générales, au vu de l’information préalable fournie par le producteur ou le détenteur ci-dessus décrite, et sous réserve du respect :</t>
  </si>
  <si>
    <t xml:space="preserve">Motivation du choix de la Filière Valorisation Énergétique </t>
  </si>
  <si>
    <t>Si concerné, Choisir :</t>
  </si>
  <si>
    <t>Arsenic &gt; 18 mg/kgMS</t>
  </si>
  <si>
    <t>Sélénium &gt; 12 mg/kg MS</t>
  </si>
  <si>
    <t>HAP-Fluoranthène &gt; 4 mg/kg MS</t>
  </si>
  <si>
    <t>HAP-Benzofluorant..&gt; 2,5 mg/kg MS</t>
  </si>
  <si>
    <t>HAP-Benzopyrène  &gt; 1,5 mg/kg MS</t>
  </si>
  <si>
    <t>Corps Étrangers</t>
  </si>
  <si>
    <t>Présence</t>
  </si>
  <si>
    <t>Absence</t>
  </si>
  <si>
    <r>
      <rPr>
        <sz val="11"/>
        <color indexed="8"/>
        <rFont val="Wingdings"/>
        <charset val="2"/>
      </rPr>
      <t>F</t>
    </r>
    <r>
      <rPr>
        <sz val="11"/>
        <color indexed="8"/>
        <rFont val="Arial"/>
        <family val="2"/>
      </rPr>
      <t xml:space="preserve"> à préciser impérativement pour les Déchets : 03 03 05,  03 03 11,  04 01 07,  et 19 08 05,  de la zone 2 </t>
    </r>
  </si>
  <si>
    <t>Le producteur ou détenteur soussigné : Certifie que les déclarations ci-dessus sont exactes et sans omission. Il certifie que si le déchet provient de la zone 2, il n’est pas épandable cf. § 4(*). Il certifie qu’il connaît son engagement de responsabilité au titre  du code de l’Environnement Livre V « Prévention des Pollutions, des Risques et des Nuisances » titre IV « Déchets ». Il s’engage à livrer un produit conforme aux spécifications de cette fiche. Il s’engage informer SAVE de tout changement qui interviendrait sur le déchet modifiant les indications ci-dessus. Il s’assure que le transport du déchet est effectué suivant la réglementation et les conditions de sécurité en vigueur (marquage, assurances, habilitations, agrément, et signalisation du véhicule, consignes sur site).</t>
  </si>
  <si>
    <t>Si produit Fini non conforme =&gt; MARQUAGE IMPÉRATIF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</si>
</sst>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vertAlign val="subscript"/>
      <sz val="9"/>
      <color indexed="8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u/>
      <sz val="11"/>
      <color theme="1"/>
      <name val="Arial"/>
      <family val="2"/>
    </font>
    <font>
      <sz val="11"/>
      <color indexed="8"/>
      <name val="Wingdings"/>
      <charset val="2"/>
    </font>
    <font>
      <sz val="10"/>
      <color rgb="FFA50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2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 indent="2"/>
    </xf>
    <xf numFmtId="0" fontId="8" fillId="0" borderId="0" xfId="0" applyFont="1" applyAlignment="1" applyProtection="1">
      <alignment horizontal="centerContinuous"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14" fontId="0" fillId="0" borderId="6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horizontal="left" indent="3"/>
    </xf>
    <xf numFmtId="0" fontId="10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2" borderId="1" xfId="0" quotePrefix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indent="2"/>
    </xf>
    <xf numFmtId="0" fontId="7" fillId="0" borderId="0" xfId="0" applyFont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4" fontId="0" fillId="3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right" vertical="center" indent="2"/>
    </xf>
    <xf numFmtId="0" fontId="15" fillId="0" borderId="0" xfId="0" applyFont="1" applyBorder="1" applyAlignment="1" applyProtection="1">
      <alignment horizontal="right" vertical="center"/>
    </xf>
  </cellXfs>
  <cellStyles count="1">
    <cellStyle name="Normal" xfId="0" builtinId="0"/>
  </cellStyles>
  <dxfs count="11">
    <dxf>
      <font>
        <b/>
        <i val="0"/>
        <color rgb="FFA50021"/>
      </font>
      <fill>
        <patternFill>
          <bgColor theme="5" tint="0.59996337778862885"/>
        </patternFill>
      </fill>
    </dxf>
    <dxf>
      <font>
        <b/>
        <i val="0"/>
        <color rgb="FFA50021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1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A50021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H24" fmlaRange="Feuil1!$A$1:$A$3" noThreeD="1" sel="1" val="0"/>
</file>

<file path=xl/ctrlProps/ctrlProp2.xml><?xml version="1.0" encoding="utf-8"?>
<formControlPr xmlns="http://schemas.microsoft.com/office/spreadsheetml/2009/9/main" objectType="Radio" firstButton="1" fmlaLink="$H$2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Lines="16" dropStyle="combo" dx="22" fmlaLink="$H$41" fmlaRange="Feuil1!$A$11:$A$26" noThreeD="1" sel="1" val="0"/>
</file>

<file path=xl/ctrlProps/ctrlProp8.xml><?xml version="1.0" encoding="utf-8"?>
<formControlPr xmlns="http://schemas.microsoft.com/office/spreadsheetml/2009/9/main" objectType="Drop" dropLines="4" dropStyle="combo" dx="22" fmlaLink="$H$43" fmlaRange="Feuil1!$A$5:$A$8" noThreeD="1" sel="1" val="0"/>
</file>

<file path=xl/ctrlProps/ctrlProp9.xml><?xml version="1.0" encoding="utf-8"?>
<formControlPr xmlns="http://schemas.microsoft.com/office/spreadsheetml/2009/9/main" objectType="Drop" dropLines="3" dropStyle="combo" dx="22" fmlaLink="H28" fmlaRange="Feuil1!$D$1:$D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2</xdr:col>
          <xdr:colOff>838200</xdr:colOff>
          <xdr:row>24</xdr:row>
          <xdr:rowOff>0</xdr:rowOff>
        </xdr:to>
        <xdr:sp macro="" textlink="">
          <xdr:nvSpPr>
            <xdr:cNvPr id="1068" name="Drop Down 44" descr="Choisir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25</xdr:row>
          <xdr:rowOff>9525</xdr:rowOff>
        </xdr:from>
        <xdr:to>
          <xdr:col>3</xdr:col>
          <xdr:colOff>190500</xdr:colOff>
          <xdr:row>26</xdr:row>
          <xdr:rowOff>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Bigbags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9525</xdr:rowOff>
        </xdr:from>
        <xdr:to>
          <xdr:col>3</xdr:col>
          <xdr:colOff>990600</xdr:colOff>
          <xdr:row>26</xdr:row>
          <xdr:rowOff>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Palettes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25</xdr:row>
          <xdr:rowOff>9525</xdr:rowOff>
        </xdr:from>
        <xdr:to>
          <xdr:col>4</xdr:col>
          <xdr:colOff>438150</xdr:colOff>
          <xdr:row>26</xdr:row>
          <xdr:rowOff>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Citerne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9525</xdr:rowOff>
        </xdr:from>
        <xdr:to>
          <xdr:col>2</xdr:col>
          <xdr:colOff>742950</xdr:colOff>
          <xdr:row>26</xdr:row>
          <xdr:rowOff>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Bennes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25</xdr:row>
          <xdr:rowOff>9525</xdr:rowOff>
        </xdr:from>
        <xdr:to>
          <xdr:col>4</xdr:col>
          <xdr:colOff>1238250</xdr:colOff>
          <xdr:row>26</xdr:row>
          <xdr:rowOff>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Autre =&gt;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40</xdr:row>
          <xdr:rowOff>9525</xdr:rowOff>
        </xdr:from>
        <xdr:to>
          <xdr:col>4</xdr:col>
          <xdr:colOff>628650</xdr:colOff>
          <xdr:row>40</xdr:row>
          <xdr:rowOff>209550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42</xdr:row>
          <xdr:rowOff>28575</xdr:rowOff>
        </xdr:from>
        <xdr:to>
          <xdr:col>4</xdr:col>
          <xdr:colOff>952500</xdr:colOff>
          <xdr:row>42</xdr:row>
          <xdr:rowOff>228600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276224</xdr:colOff>
      <xdr:row>52</xdr:row>
      <xdr:rowOff>114301</xdr:rowOff>
    </xdr:from>
    <xdr:to>
      <xdr:col>1</xdr:col>
      <xdr:colOff>1181099</xdr:colOff>
      <xdr:row>55</xdr:row>
      <xdr:rowOff>179875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0334626"/>
          <a:ext cx="904875" cy="903774"/>
        </a:xfrm>
        <a:prstGeom prst="rect">
          <a:avLst/>
        </a:prstGeom>
      </xdr:spPr>
    </xdr:pic>
    <xdr:clientData/>
  </xdr:twoCellAnchor>
  <xdr:twoCellAnchor>
    <xdr:from>
      <xdr:col>1</xdr:col>
      <xdr:colOff>300038</xdr:colOff>
      <xdr:row>40</xdr:row>
      <xdr:rowOff>52387</xdr:rowOff>
    </xdr:from>
    <xdr:to>
      <xdr:col>1</xdr:col>
      <xdr:colOff>533400</xdr:colOff>
      <xdr:row>40</xdr:row>
      <xdr:rowOff>180972</xdr:rowOff>
    </xdr:to>
    <xdr:sp macro="" textlink="">
      <xdr:nvSpPr>
        <xdr:cNvPr id="5" name="Vir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300038" y="7234237"/>
          <a:ext cx="233362" cy="128585"/>
        </a:xfrm>
        <a:prstGeom prst="bentArrow">
          <a:avLst>
            <a:gd name="adj1" fmla="val 35410"/>
            <a:gd name="adj2" fmla="val 37263"/>
            <a:gd name="adj3" fmla="val 50000"/>
            <a:gd name="adj4" fmla="val 43750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27</xdr:row>
          <xdr:rowOff>0</xdr:rowOff>
        </xdr:from>
        <xdr:to>
          <xdr:col>2</xdr:col>
          <xdr:colOff>742950</xdr:colOff>
          <xdr:row>28</xdr:row>
          <xdr:rowOff>9525</xdr:rowOff>
        </xdr:to>
        <xdr:sp macro="" textlink="">
          <xdr:nvSpPr>
            <xdr:cNvPr id="1097" name="Drop Down 73" descr="Choisir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H58"/>
  <sheetViews>
    <sheetView showGridLines="0" showRowColHeaders="0" tabSelected="1" zoomScaleNormal="100" workbookViewId="0">
      <selection activeCell="F21" sqref="F21"/>
    </sheetView>
  </sheetViews>
  <sheetFormatPr baseColWidth="10" defaultRowHeight="15" customHeight="1" x14ac:dyDescent="0.2"/>
  <cols>
    <col min="1" max="1" width="7" style="2" customWidth="1"/>
    <col min="2" max="2" width="18.625" style="2" customWidth="1"/>
    <col min="3" max="6" width="16.625" style="2" customWidth="1"/>
    <col min="7" max="7" width="11" style="1" customWidth="1"/>
    <col min="8" max="8" width="11" style="2" hidden="1" customWidth="1"/>
    <col min="9" max="9" width="1.625" style="2" customWidth="1"/>
    <col min="10" max="16384" width="11" style="2"/>
  </cols>
  <sheetData>
    <row r="1" spans="2:6" ht="20.100000000000001" customHeight="1" x14ac:dyDescent="0.25">
      <c r="B1" s="22" t="s">
        <v>11</v>
      </c>
      <c r="C1" s="12"/>
      <c r="D1" s="12"/>
      <c r="E1" s="12"/>
      <c r="F1" s="12"/>
    </row>
    <row r="2" spans="2:6" ht="15" customHeight="1" x14ac:dyDescent="0.2">
      <c r="B2" s="1"/>
      <c r="C2" s="3" t="s">
        <v>0</v>
      </c>
      <c r="D2" s="46"/>
      <c r="E2" s="47"/>
      <c r="F2" s="47"/>
    </row>
    <row r="3" spans="2:6" ht="15" customHeight="1" x14ac:dyDescent="0.2">
      <c r="B3" s="1"/>
      <c r="C3" s="3" t="s">
        <v>1</v>
      </c>
      <c r="D3" s="44"/>
      <c r="E3" s="45"/>
      <c r="F3" s="45"/>
    </row>
    <row r="4" spans="2:6" ht="15" customHeight="1" x14ac:dyDescent="0.2">
      <c r="B4" s="1"/>
      <c r="C4" s="3" t="s">
        <v>25</v>
      </c>
      <c r="D4" s="44"/>
      <c r="E4" s="45"/>
      <c r="F4" s="45"/>
    </row>
    <row r="5" spans="2:6" ht="15" customHeight="1" x14ac:dyDescent="0.2">
      <c r="B5" s="1"/>
      <c r="C5" s="3" t="s">
        <v>2</v>
      </c>
      <c r="D5" s="44"/>
      <c r="E5" s="45"/>
      <c r="F5" s="45"/>
    </row>
    <row r="6" spans="2:6" ht="15" customHeight="1" x14ac:dyDescent="0.2">
      <c r="B6" s="1"/>
      <c r="C6" s="4" t="s">
        <v>24</v>
      </c>
      <c r="D6" s="44"/>
      <c r="E6" s="45"/>
      <c r="F6" s="45"/>
    </row>
    <row r="7" spans="2:6" ht="15" customHeight="1" x14ac:dyDescent="0.2">
      <c r="B7" s="1"/>
      <c r="C7" s="3" t="s">
        <v>3</v>
      </c>
      <c r="D7" s="44"/>
      <c r="E7" s="45"/>
      <c r="F7" s="45"/>
    </row>
    <row r="8" spans="2:6" ht="20.100000000000001" customHeight="1" x14ac:dyDescent="0.25">
      <c r="B8" s="22" t="s">
        <v>12</v>
      </c>
      <c r="C8" s="12"/>
      <c r="D8" s="12"/>
      <c r="E8" s="12"/>
      <c r="F8" s="12"/>
    </row>
    <row r="9" spans="2:6" ht="15" customHeight="1" x14ac:dyDescent="0.2">
      <c r="B9" s="1"/>
      <c r="C9" s="3" t="s">
        <v>0</v>
      </c>
      <c r="D9" s="46"/>
      <c r="E9" s="47"/>
      <c r="F9" s="47"/>
    </row>
    <row r="10" spans="2:6" ht="15" customHeight="1" x14ac:dyDescent="0.2">
      <c r="B10" s="1"/>
      <c r="C10" s="3" t="s">
        <v>1</v>
      </c>
      <c r="D10" s="44"/>
      <c r="E10" s="45"/>
      <c r="F10" s="45"/>
    </row>
    <row r="11" spans="2:6" ht="15" customHeight="1" x14ac:dyDescent="0.2">
      <c r="B11" s="1"/>
      <c r="C11" s="3" t="s">
        <v>4</v>
      </c>
      <c r="D11" s="44"/>
      <c r="E11" s="45"/>
      <c r="F11" s="45"/>
    </row>
    <row r="12" spans="2:6" ht="15" customHeight="1" x14ac:dyDescent="0.2">
      <c r="B12" s="1"/>
      <c r="C12" s="3" t="s">
        <v>2</v>
      </c>
      <c r="D12" s="44"/>
      <c r="E12" s="45"/>
      <c r="F12" s="45"/>
    </row>
    <row r="13" spans="2:6" ht="15" customHeight="1" x14ac:dyDescent="0.2">
      <c r="B13" s="1"/>
      <c r="C13" s="4" t="s">
        <v>24</v>
      </c>
      <c r="D13" s="44"/>
      <c r="E13" s="45"/>
      <c r="F13" s="45"/>
    </row>
    <row r="14" spans="2:6" ht="15" customHeight="1" x14ac:dyDescent="0.2">
      <c r="B14" s="1"/>
      <c r="C14" s="3" t="s">
        <v>3</v>
      </c>
      <c r="D14" s="44"/>
      <c r="E14" s="45"/>
      <c r="F14" s="45"/>
    </row>
    <row r="15" spans="2:6" ht="20.100000000000001" customHeight="1" x14ac:dyDescent="0.25">
      <c r="B15" s="22" t="s">
        <v>13</v>
      </c>
      <c r="C15" s="12"/>
      <c r="D15" s="12"/>
      <c r="E15" s="12"/>
      <c r="F15" s="12"/>
    </row>
    <row r="16" spans="2:6" ht="15" customHeight="1" x14ac:dyDescent="0.2">
      <c r="B16" s="1"/>
      <c r="C16" s="4" t="s">
        <v>0</v>
      </c>
      <c r="D16" s="46"/>
      <c r="E16" s="47"/>
      <c r="F16" s="47"/>
    </row>
    <row r="17" spans="2:8" ht="15" customHeight="1" x14ac:dyDescent="0.2">
      <c r="B17" s="1"/>
      <c r="C17" s="4" t="s">
        <v>2</v>
      </c>
      <c r="D17" s="44"/>
      <c r="E17" s="45"/>
      <c r="F17" s="45"/>
    </row>
    <row r="18" spans="2:8" ht="8.1" customHeight="1" x14ac:dyDescent="0.2">
      <c r="B18" s="1" t="s">
        <v>5</v>
      </c>
      <c r="C18" s="1"/>
      <c r="D18" s="1"/>
      <c r="E18" s="1"/>
      <c r="F18" s="1"/>
    </row>
    <row r="19" spans="2:8" ht="20.100000000000001" customHeight="1" x14ac:dyDescent="0.25">
      <c r="B19" s="22" t="s">
        <v>14</v>
      </c>
      <c r="C19" s="12"/>
      <c r="D19" s="12"/>
      <c r="E19" s="12"/>
      <c r="F19" s="6" t="s">
        <v>21</v>
      </c>
    </row>
    <row r="20" spans="2:8" ht="8.1" customHeight="1" x14ac:dyDescent="0.2">
      <c r="D20" s="1"/>
      <c r="E20" s="1"/>
    </row>
    <row r="21" spans="2:8" ht="15" customHeight="1" x14ac:dyDescent="0.2">
      <c r="B21" s="5" t="s">
        <v>45</v>
      </c>
      <c r="C21" s="47"/>
      <c r="D21" s="47"/>
      <c r="F21" s="27"/>
      <c r="H21" s="34" t="str">
        <f>SUBSTITUTE(F21," ","")</f>
        <v/>
      </c>
    </row>
    <row r="22" spans="2:8" ht="15" customHeight="1" x14ac:dyDescent="0.2">
      <c r="B22" s="7" t="s">
        <v>46</v>
      </c>
      <c r="C22" s="45"/>
      <c r="D22" s="45"/>
      <c r="E22" s="65"/>
      <c r="F22" s="65"/>
      <c r="G22" s="66" t="s">
        <v>77</v>
      </c>
      <c r="H22" s="34" t="e">
        <f>VALUE(H21)</f>
        <v>#VALUE!</v>
      </c>
    </row>
    <row r="23" spans="2:8" ht="8.1" customHeight="1" x14ac:dyDescent="0.2">
      <c r="D23" s="1"/>
      <c r="E23" s="1"/>
    </row>
    <row r="24" spans="2:8" ht="15" customHeight="1" x14ac:dyDescent="0.2">
      <c r="B24" s="7" t="s">
        <v>47</v>
      </c>
      <c r="C24" s="7"/>
      <c r="D24" s="3" t="str">
        <f>IF(H24=3,"Volume Annuel = ","Volume = ")</f>
        <v xml:space="preserve">Volume = </v>
      </c>
      <c r="E24" s="40"/>
      <c r="F24" s="2" t="str">
        <f>IF(H24=3,"Tonnes / an","Tonnes")</f>
        <v>Tonnes</v>
      </c>
      <c r="G24" s="2"/>
      <c r="H24" s="29">
        <v>1</v>
      </c>
    </row>
    <row r="25" spans="2:8" ht="8.1" customHeight="1" x14ac:dyDescent="0.2">
      <c r="D25" s="1"/>
      <c r="E25" s="1"/>
      <c r="G25" s="2"/>
      <c r="H25" s="1"/>
    </row>
    <row r="26" spans="2:8" ht="15" customHeight="1" x14ac:dyDescent="0.2">
      <c r="B26" s="7" t="s">
        <v>20</v>
      </c>
      <c r="F26" s="48"/>
      <c r="G26" s="49"/>
      <c r="H26" s="29">
        <v>4</v>
      </c>
    </row>
    <row r="27" spans="2:8" ht="8.1" customHeight="1" x14ac:dyDescent="0.2"/>
    <row r="28" spans="2:8" ht="15" customHeight="1" x14ac:dyDescent="0.2">
      <c r="B28" s="4" t="s">
        <v>72</v>
      </c>
      <c r="C28" s="3" t="str">
        <f>IF(H28=2,"Qté : "," ")</f>
        <v xml:space="preserve"> </v>
      </c>
      <c r="D28" s="41"/>
      <c r="E28" s="42" t="str">
        <f>IF(H28=2,"Nature :"," ")</f>
        <v xml:space="preserve"> </v>
      </c>
      <c r="F28" s="48"/>
      <c r="G28" s="64"/>
      <c r="H28" s="28">
        <v>1</v>
      </c>
    </row>
    <row r="29" spans="2:8" ht="15" customHeight="1" x14ac:dyDescent="0.2">
      <c r="B29" s="5" t="s">
        <v>28</v>
      </c>
      <c r="E29" s="1"/>
      <c r="G29" s="2"/>
    </row>
    <row r="30" spans="2:8" ht="15" customHeight="1" x14ac:dyDescent="0.2">
      <c r="B30" s="8" t="s">
        <v>48</v>
      </c>
      <c r="C30" s="30"/>
      <c r="D30" s="25" t="s">
        <v>6</v>
      </c>
      <c r="E30" s="8" t="s">
        <v>44</v>
      </c>
      <c r="F30" s="31"/>
      <c r="G30" s="25" t="s">
        <v>9</v>
      </c>
    </row>
    <row r="31" spans="2:8" ht="15" customHeight="1" x14ac:dyDescent="0.2">
      <c r="B31" s="8" t="s">
        <v>49</v>
      </c>
      <c r="C31" s="38"/>
      <c r="D31" s="25" t="s">
        <v>7</v>
      </c>
      <c r="E31" s="8" t="s">
        <v>22</v>
      </c>
      <c r="F31" s="39"/>
      <c r="G31" s="25" t="s">
        <v>8</v>
      </c>
    </row>
    <row r="32" spans="2:8" ht="8.1" customHeight="1" x14ac:dyDescent="0.2">
      <c r="D32" s="10"/>
      <c r="G32" s="26"/>
    </row>
    <row r="33" spans="2:8" ht="15" customHeight="1" x14ac:dyDescent="0.2">
      <c r="B33" s="8" t="s">
        <v>23</v>
      </c>
      <c r="C33" s="39"/>
      <c r="D33" s="25" t="s">
        <v>8</v>
      </c>
      <c r="E33" s="8" t="s">
        <v>54</v>
      </c>
      <c r="F33" s="39"/>
      <c r="G33" s="25" t="s">
        <v>8</v>
      </c>
    </row>
    <row r="34" spans="2:8" ht="15" customHeight="1" x14ac:dyDescent="0.2">
      <c r="B34" s="8" t="s">
        <v>58</v>
      </c>
      <c r="C34" s="39"/>
      <c r="D34" s="25" t="s">
        <v>8</v>
      </c>
      <c r="E34" s="8" t="s">
        <v>53</v>
      </c>
      <c r="F34" s="39"/>
      <c r="G34" s="25" t="s">
        <v>8</v>
      </c>
    </row>
    <row r="35" spans="2:8" ht="15" customHeight="1" x14ac:dyDescent="0.2">
      <c r="B35" s="8" t="s">
        <v>57</v>
      </c>
      <c r="C35" s="39"/>
      <c r="D35" s="25" t="s">
        <v>8</v>
      </c>
      <c r="E35" s="8" t="s">
        <v>52</v>
      </c>
      <c r="F35" s="39"/>
      <c r="G35" s="25" t="s">
        <v>8</v>
      </c>
    </row>
    <row r="36" spans="2:8" ht="15" customHeight="1" x14ac:dyDescent="0.2">
      <c r="B36" s="8" t="s">
        <v>55</v>
      </c>
      <c r="C36" s="39"/>
      <c r="D36" s="25" t="s">
        <v>8</v>
      </c>
      <c r="E36" s="8" t="s">
        <v>56</v>
      </c>
      <c r="F36" s="38"/>
      <c r="G36" s="25" t="s">
        <v>8</v>
      </c>
    </row>
    <row r="37" spans="2:8" ht="8.1" customHeight="1" x14ac:dyDescent="0.2"/>
    <row r="38" spans="2:8" ht="15" customHeight="1" x14ac:dyDescent="0.2">
      <c r="B38" s="9" t="s">
        <v>65</v>
      </c>
      <c r="C38" s="10"/>
      <c r="E38" s="10"/>
      <c r="F38" s="10"/>
    </row>
    <row r="39" spans="2:8" ht="15" customHeight="1" x14ac:dyDescent="0.2">
      <c r="B39" s="47"/>
      <c r="C39" s="47"/>
      <c r="D39" s="47"/>
      <c r="E39" s="47"/>
      <c r="F39" s="47"/>
      <c r="G39" s="47"/>
    </row>
    <row r="40" spans="2:8" ht="15" customHeight="1" x14ac:dyDescent="0.2">
      <c r="B40" s="11" t="s">
        <v>75</v>
      </c>
      <c r="C40" s="9"/>
      <c r="D40" s="9"/>
      <c r="E40" s="9"/>
      <c r="F40" s="9"/>
      <c r="G40" s="9"/>
    </row>
    <row r="41" spans="2:8" ht="18" customHeight="1" x14ac:dyDescent="0.2">
      <c r="B41" s="11"/>
      <c r="C41" s="35" t="s">
        <v>50</v>
      </c>
      <c r="E41" s="23" t="s">
        <v>51</v>
      </c>
      <c r="F41" s="36"/>
      <c r="G41" s="25" t="s">
        <v>8</v>
      </c>
      <c r="H41" s="28">
        <v>1</v>
      </c>
    </row>
    <row r="42" spans="2:8" ht="8.1" customHeight="1" x14ac:dyDescent="0.2"/>
    <row r="43" spans="2:8" ht="20.100000000000001" customHeight="1" x14ac:dyDescent="0.25">
      <c r="B43" s="22" t="s">
        <v>15</v>
      </c>
      <c r="C43" s="12"/>
      <c r="D43" s="24" t="s">
        <v>61</v>
      </c>
      <c r="E43" s="17"/>
      <c r="F43" s="56"/>
      <c r="G43" s="57"/>
      <c r="H43" s="28">
        <v>1</v>
      </c>
    </row>
    <row r="44" spans="2:8" ht="15" customHeight="1" x14ac:dyDescent="0.2">
      <c r="C44" s="7" t="s">
        <v>38</v>
      </c>
      <c r="D44" s="45"/>
      <c r="E44" s="45"/>
      <c r="F44" s="45"/>
      <c r="G44" s="45"/>
    </row>
    <row r="45" spans="2:8" ht="8.1" customHeight="1" x14ac:dyDescent="0.2"/>
    <row r="46" spans="2:8" ht="20.100000000000001" customHeight="1" x14ac:dyDescent="0.25">
      <c r="B46" s="22" t="s">
        <v>16</v>
      </c>
      <c r="C46" s="12"/>
      <c r="D46" s="12"/>
      <c r="E46" s="12"/>
      <c r="F46" s="12"/>
    </row>
    <row r="47" spans="2:8" ht="84.95" customHeight="1" x14ac:dyDescent="0.2">
      <c r="B47" s="62" t="s">
        <v>76</v>
      </c>
      <c r="C47" s="62"/>
      <c r="D47" s="62"/>
      <c r="E47" s="62"/>
      <c r="F47" s="62"/>
      <c r="G47" s="63"/>
    </row>
    <row r="48" spans="2:8" ht="15" customHeight="1" x14ac:dyDescent="0.2">
      <c r="B48" s="7" t="s">
        <v>17</v>
      </c>
      <c r="C48" s="45"/>
      <c r="D48" s="45"/>
      <c r="F48" s="58" t="str">
        <f>IF(G49,"Lu et Approuvé en version informatique","")</f>
        <v/>
      </c>
      <c r="G48" s="59"/>
    </row>
    <row r="49" spans="2:7" ht="15" customHeight="1" x14ac:dyDescent="0.2">
      <c r="B49" s="7" t="s">
        <v>18</v>
      </c>
      <c r="C49" s="37"/>
      <c r="E49" s="34" t="s">
        <v>59</v>
      </c>
      <c r="F49" s="60"/>
      <c r="G49" s="60"/>
    </row>
    <row r="50" spans="2:7" ht="15" customHeight="1" x14ac:dyDescent="0.2">
      <c r="B50" s="7" t="s">
        <v>60</v>
      </c>
      <c r="C50" s="47"/>
      <c r="D50" s="47"/>
      <c r="F50" s="61"/>
      <c r="G50" s="61"/>
    </row>
    <row r="51" spans="2:7" ht="8.1" customHeight="1" x14ac:dyDescent="0.2"/>
    <row r="52" spans="2:7" ht="15" customHeight="1" x14ac:dyDescent="0.2">
      <c r="B52" s="32" t="s">
        <v>19</v>
      </c>
      <c r="C52" s="13"/>
      <c r="D52" s="13"/>
      <c r="E52" s="13"/>
      <c r="F52" s="13"/>
      <c r="G52" s="14"/>
    </row>
    <row r="53" spans="2:7" ht="26.1" customHeight="1" x14ac:dyDescent="0.2">
      <c r="B53" s="53"/>
      <c r="C53" s="50" t="s">
        <v>64</v>
      </c>
      <c r="D53" s="51"/>
      <c r="E53" s="51"/>
      <c r="F53" s="51"/>
      <c r="G53" s="52"/>
    </row>
    <row r="54" spans="2:7" ht="26.1" customHeight="1" x14ac:dyDescent="0.2">
      <c r="B54" s="54"/>
      <c r="C54" s="50" t="s">
        <v>63</v>
      </c>
      <c r="D54" s="51"/>
      <c r="E54" s="51"/>
      <c r="F54" s="51"/>
      <c r="G54" s="52"/>
    </row>
    <row r="55" spans="2:7" ht="15" customHeight="1" x14ac:dyDescent="0.2">
      <c r="B55" s="54"/>
      <c r="C55" s="33" t="s">
        <v>17</v>
      </c>
      <c r="D55" s="10"/>
      <c r="E55" s="15" t="s">
        <v>18</v>
      </c>
      <c r="G55" s="16"/>
    </row>
    <row r="56" spans="2:7" ht="15" customHeight="1" x14ac:dyDescent="0.2">
      <c r="B56" s="54"/>
      <c r="C56" s="33" t="s">
        <v>62</v>
      </c>
      <c r="D56" s="10"/>
      <c r="E56" s="15" t="s">
        <v>59</v>
      </c>
      <c r="G56" s="18"/>
    </row>
    <row r="57" spans="2:7" ht="15" customHeight="1" x14ac:dyDescent="0.2">
      <c r="B57" s="55"/>
      <c r="C57" s="19"/>
      <c r="D57" s="19"/>
      <c r="E57" s="19"/>
      <c r="F57" s="19"/>
      <c r="G57" s="20"/>
    </row>
    <row r="58" spans="2:7" ht="8.1" customHeight="1" x14ac:dyDescent="0.2"/>
  </sheetData>
  <sheetProtection algorithmName="SHA-512" hashValue="tmOiF/LVDizClK8f11gWxYxYc3rdgZkj+F5SLFYLbCSoIzgR95m3WyE/bXDLG/x64+/RLxNQjmXIIgR0F5SqsQ==" saltValue="z9tkCvtY0VipA/+5nda5qQ==" spinCount="100000" sheet="1" objects="1" scenarios="1" selectLockedCells="1"/>
  <mergeCells count="28">
    <mergeCell ref="C53:G53"/>
    <mergeCell ref="B53:B57"/>
    <mergeCell ref="B39:G39"/>
    <mergeCell ref="D16:F16"/>
    <mergeCell ref="C50:D50"/>
    <mergeCell ref="C54:G54"/>
    <mergeCell ref="D44:G44"/>
    <mergeCell ref="F43:G43"/>
    <mergeCell ref="F48:G50"/>
    <mergeCell ref="B47:G47"/>
    <mergeCell ref="C48:D48"/>
    <mergeCell ref="F28:G28"/>
    <mergeCell ref="D2:F2"/>
    <mergeCell ref="D3:F3"/>
    <mergeCell ref="D4:F4"/>
    <mergeCell ref="D5:F5"/>
    <mergeCell ref="D6:F6"/>
    <mergeCell ref="D7:F7"/>
    <mergeCell ref="D9:F9"/>
    <mergeCell ref="F26:G26"/>
    <mergeCell ref="D10:F10"/>
    <mergeCell ref="D11:F11"/>
    <mergeCell ref="D12:F12"/>
    <mergeCell ref="D13:F13"/>
    <mergeCell ref="D14:F14"/>
    <mergeCell ref="D17:F17"/>
    <mergeCell ref="C21:D21"/>
    <mergeCell ref="C22:D22"/>
  </mergeCells>
  <conditionalFormatting sqref="D24:F24">
    <cfRule type="expression" dxfId="10" priority="36" stopIfTrue="1">
      <formula>$H24=1</formula>
    </cfRule>
  </conditionalFormatting>
  <conditionalFormatting sqref="F26">
    <cfRule type="expression" dxfId="9" priority="16" stopIfTrue="1">
      <formula>$H$26=5</formula>
    </cfRule>
  </conditionalFormatting>
  <conditionalFormatting sqref="F41">
    <cfRule type="expression" dxfId="8" priority="15" stopIfTrue="1">
      <formula>$H$41&lt;&gt;1</formula>
    </cfRule>
  </conditionalFormatting>
  <conditionalFormatting sqref="G41">
    <cfRule type="expression" dxfId="7" priority="14" stopIfTrue="1">
      <formula>$H$41=1</formula>
    </cfRule>
  </conditionalFormatting>
  <conditionalFormatting sqref="F43">
    <cfRule type="expression" dxfId="6" priority="12" stopIfTrue="1">
      <formula>$H$43&lt;&gt;1</formula>
    </cfRule>
  </conditionalFormatting>
  <conditionalFormatting sqref="E41">
    <cfRule type="expression" dxfId="5" priority="10" stopIfTrue="1">
      <formula>$H$41&lt;&gt;1</formula>
    </cfRule>
  </conditionalFormatting>
  <conditionalFormatting sqref="C28">
    <cfRule type="expression" dxfId="4" priority="8" stopIfTrue="1">
      <formula>$H28=1</formula>
    </cfRule>
  </conditionalFormatting>
  <conditionalFormatting sqref="E28">
    <cfRule type="expression" dxfId="3" priority="7" stopIfTrue="1">
      <formula>$H28=1</formula>
    </cfRule>
  </conditionalFormatting>
  <conditionalFormatting sqref="D28 F28">
    <cfRule type="expression" dxfId="2" priority="6">
      <formula>$H$28=2</formula>
    </cfRule>
  </conditionalFormatting>
  <printOptions horizontalCentered="1"/>
  <pageMargins left="0.6692913385826772" right="0.59055118110236227" top="0.59055118110236227" bottom="0.59055118110236227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Drop Down 44">
              <controlPr defaultSize="0" autoLine="0" autoPict="0" altText="Choisir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2</xdr:col>
                    <xdr:colOff>838200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Option Button 50">
              <controlPr defaultSize="0" autoFill="0" autoLine="0" autoPict="0">
                <anchor moveWithCells="1">
                  <from>
                    <xdr:col>2</xdr:col>
                    <xdr:colOff>733425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Option Button 51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9525</xdr:rowOff>
                  </from>
                  <to>
                    <xdr:col>3</xdr:col>
                    <xdr:colOff>990600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Option Button 52">
              <controlPr defaultSize="0" autoFill="0" autoLine="0" autoPict="0">
                <anchor moveWithCells="1">
                  <from>
                    <xdr:col>3</xdr:col>
                    <xdr:colOff>981075</xdr:colOff>
                    <xdr:row>25</xdr:row>
                    <xdr:rowOff>9525</xdr:rowOff>
                  </from>
                  <to>
                    <xdr:col>4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Option Button 54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9525</xdr:rowOff>
                  </from>
                  <to>
                    <xdr:col>2</xdr:col>
                    <xdr:colOff>742950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Option Button 61">
              <controlPr defaultSize="0" autoFill="0" autoLine="0" autoPict="0">
                <anchor moveWithCells="1">
                  <from>
                    <xdr:col>4</xdr:col>
                    <xdr:colOff>514350</xdr:colOff>
                    <xdr:row>25</xdr:row>
                    <xdr:rowOff>9525</xdr:rowOff>
                  </from>
                  <to>
                    <xdr:col>4</xdr:col>
                    <xdr:colOff>1238250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Drop Down 70">
              <controlPr defaultSize="0" autoLine="0" autoPict="0">
                <anchor moveWithCells="1">
                  <from>
                    <xdr:col>2</xdr:col>
                    <xdr:colOff>1095375</xdr:colOff>
                    <xdr:row>40</xdr:row>
                    <xdr:rowOff>9525</xdr:rowOff>
                  </from>
                  <to>
                    <xdr:col>4</xdr:col>
                    <xdr:colOff>628650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" name="Drop Down 72">
              <controlPr defaultSize="0" autoLine="0" autoPict="0">
                <anchor moveWithCells="1">
                  <from>
                    <xdr:col>4</xdr:col>
                    <xdr:colOff>95250</xdr:colOff>
                    <xdr:row>42</xdr:row>
                    <xdr:rowOff>28575</xdr:rowOff>
                  </from>
                  <to>
                    <xdr:col>4</xdr:col>
                    <xdr:colOff>952500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Drop Down 73">
              <controlPr defaultSize="0" autoLine="0" autoPict="0" altText="Choisir">
                <anchor moveWithCells="1">
                  <from>
                    <xdr:col>2</xdr:col>
                    <xdr:colOff>57150</xdr:colOff>
                    <xdr:row>27</xdr:row>
                    <xdr:rowOff>0</xdr:rowOff>
                  </from>
                  <to>
                    <xdr:col>2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3E6A58-EB7A-48A7-8F45-4844DF7ADF8E}">
            <xm:f>Feuil1!$C$30="V"</xm:f>
            <x14:dxf>
              <font>
                <b/>
                <i val="0"/>
                <color rgb="FFA50021"/>
              </font>
              <fill>
                <patternFill>
                  <bgColor theme="5" tint="0.59996337778862885"/>
                </patternFill>
              </fill>
            </x14:dxf>
          </x14:cfRule>
          <xm:sqref>B40:G40</xm:sqref>
        </x14:conditionalFormatting>
        <x14:conditionalFormatting xmlns:xm="http://schemas.microsoft.com/office/excel/2006/main">
          <x14:cfRule type="expression" priority="2" id="{CA647C2D-9A35-4FEE-975D-DF96210F2300}">
            <xm:f>Feuil1!$B$34="V"</xm:f>
            <x14:dxf>
              <font>
                <b/>
                <i val="0"/>
                <color rgb="FFA50021"/>
              </font>
              <fill>
                <patternFill>
                  <bgColor theme="5" tint="0.59996337778862885"/>
                </patternFill>
              </fill>
            </x14:dxf>
          </x14:cfRule>
          <xm:sqref>E22:G22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topLeftCell="A7" workbookViewId="0">
      <selection activeCell="B34" sqref="B34"/>
    </sheetView>
  </sheetViews>
  <sheetFormatPr baseColWidth="10" defaultRowHeight="14.25" x14ac:dyDescent="0.2"/>
  <sheetData>
    <row r="1" spans="1:4" x14ac:dyDescent="0.2">
      <c r="A1" s="21" t="s">
        <v>27</v>
      </c>
      <c r="D1" t="s">
        <v>27</v>
      </c>
    </row>
    <row r="2" spans="1:4" x14ac:dyDescent="0.2">
      <c r="A2" s="21" t="s">
        <v>43</v>
      </c>
      <c r="D2" t="s">
        <v>73</v>
      </c>
    </row>
    <row r="3" spans="1:4" x14ac:dyDescent="0.2">
      <c r="A3" s="21" t="s">
        <v>26</v>
      </c>
      <c r="D3" t="s">
        <v>74</v>
      </c>
    </row>
    <row r="5" spans="1:4" x14ac:dyDescent="0.2">
      <c r="A5" t="s">
        <v>39</v>
      </c>
    </row>
    <row r="6" spans="1:4" x14ac:dyDescent="0.2">
      <c r="A6" t="s">
        <v>40</v>
      </c>
    </row>
    <row r="7" spans="1:4" x14ac:dyDescent="0.2">
      <c r="A7" t="s">
        <v>41</v>
      </c>
    </row>
    <row r="8" spans="1:4" x14ac:dyDescent="0.2">
      <c r="A8" t="s">
        <v>42</v>
      </c>
    </row>
    <row r="11" spans="1:4" x14ac:dyDescent="0.2">
      <c r="A11" t="s">
        <v>66</v>
      </c>
    </row>
    <row r="12" spans="1:4" x14ac:dyDescent="0.2">
      <c r="A12" t="s">
        <v>67</v>
      </c>
    </row>
    <row r="13" spans="1:4" x14ac:dyDescent="0.2">
      <c r="A13" t="s">
        <v>30</v>
      </c>
    </row>
    <row r="14" spans="1:4" x14ac:dyDescent="0.2">
      <c r="A14" t="s">
        <v>32</v>
      </c>
    </row>
    <row r="15" spans="1:4" x14ac:dyDescent="0.2">
      <c r="A15" t="s">
        <v>33</v>
      </c>
    </row>
    <row r="16" spans="1:4" x14ac:dyDescent="0.2">
      <c r="A16" t="s">
        <v>31</v>
      </c>
    </row>
    <row r="17" spans="1:3" x14ac:dyDescent="0.2">
      <c r="A17" t="s">
        <v>34</v>
      </c>
    </row>
    <row r="18" spans="1:3" x14ac:dyDescent="0.2">
      <c r="A18" t="s">
        <v>68</v>
      </c>
    </row>
    <row r="19" spans="1:3" x14ac:dyDescent="0.2">
      <c r="A19" t="s">
        <v>35</v>
      </c>
    </row>
    <row r="20" spans="1:3" x14ac:dyDescent="0.2">
      <c r="A20" t="s">
        <v>36</v>
      </c>
    </row>
    <row r="21" spans="1:3" x14ac:dyDescent="0.2">
      <c r="A21" t="s">
        <v>37</v>
      </c>
    </row>
    <row r="22" spans="1:3" x14ac:dyDescent="0.2">
      <c r="A22" t="s">
        <v>69</v>
      </c>
    </row>
    <row r="23" spans="1:3" x14ac:dyDescent="0.2">
      <c r="A23" t="s">
        <v>70</v>
      </c>
    </row>
    <row r="24" spans="1:3" x14ac:dyDescent="0.2">
      <c r="A24" t="s">
        <v>71</v>
      </c>
    </row>
    <row r="25" spans="1:3" x14ac:dyDescent="0.2">
      <c r="A25" t="s">
        <v>29</v>
      </c>
    </row>
    <row r="26" spans="1:3" x14ac:dyDescent="0.2">
      <c r="A26" t="s">
        <v>10</v>
      </c>
    </row>
    <row r="30" spans="1:3" x14ac:dyDescent="0.2">
      <c r="A30">
        <v>30305</v>
      </c>
      <c r="B30" s="43" t="e">
        <f>IF('FID CAD'!$H$22=A30,"V")</f>
        <v>#VALUE!</v>
      </c>
      <c r="C30" s="43" t="e">
        <f>IF(OR(B30="V",B31="V",B32="V",B33="V"),"V")</f>
        <v>#VALUE!</v>
      </c>
    </row>
    <row r="31" spans="1:3" x14ac:dyDescent="0.2">
      <c r="A31">
        <v>30311</v>
      </c>
      <c r="B31" s="43" t="e">
        <f>IF('FID CAD'!$H$22=A31,"V")</f>
        <v>#VALUE!</v>
      </c>
      <c r="C31" s="43"/>
    </row>
    <row r="32" spans="1:3" x14ac:dyDescent="0.2">
      <c r="A32">
        <v>40107</v>
      </c>
      <c r="B32" s="43" t="e">
        <f>IF('FID CAD'!$H$22=A32,"V")</f>
        <v>#VALUE!</v>
      </c>
      <c r="C32" s="43"/>
    </row>
    <row r="33" spans="1:3" x14ac:dyDescent="0.2">
      <c r="A33">
        <v>190805</v>
      </c>
      <c r="B33" s="43" t="e">
        <f>IF('FID CAD'!$H$22=A33,"V")</f>
        <v>#VALUE!</v>
      </c>
      <c r="C33" s="43"/>
    </row>
    <row r="34" spans="1:3" x14ac:dyDescent="0.2">
      <c r="A34">
        <v>160306</v>
      </c>
      <c r="B34" s="43" t="e">
        <f>IF('FID CAD'!$H$22=A34,"V")</f>
        <v>#VALUE!</v>
      </c>
    </row>
  </sheetData>
  <sheetProtection algorithmName="SHA-512" hashValue="3Ac7sgFTwZmrwQOpa3kEKidSHNQotK6kAQj9RzNmDimejZCrkdlFwstGqk5mMIpjtgzCC5VY28eu3SMzyeZBxw==" saltValue="+PvujyBAgas3vWcYz0SUb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FID CAD</vt:lpstr>
      <vt:lpstr>Feuil1</vt:lpstr>
      <vt:lpstr>'FID CAD'!Zone_d_impression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dominique.toussaint</dc:creator>
  <cp:lastModifiedBy>dominique.toussaint</cp:lastModifiedBy>
  <cp:lastPrinted>2018-12-03T19:11:18Z</cp:lastPrinted>
  <dcterms:created xsi:type="dcterms:W3CDTF">2018-09-25T14:32:39Z</dcterms:created>
  <dcterms:modified xsi:type="dcterms:W3CDTF">2019-08-29T07:57:56Z</dcterms:modified>
</cp:coreProperties>
</file>